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EstaPasta_de_trabalho"/>
  <bookViews>
    <workbookView xWindow="840" yWindow="495" windowWidth="17625" windowHeight="11760"/>
  </bookViews>
  <sheets>
    <sheet name="ALTITUDE ORTOMÉTRICA" sheetId="1" r:id="rId1"/>
  </sheets>
  <definedNames>
    <definedName name="_xlnm.Print_Titles" localSheetId="0">'ALTITUDE ORTOMÉTRICA'!$16:$17</definedName>
  </definedNames>
  <calcPr calcId="144525"/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I19" i="1" l="1"/>
  <c r="J19" i="1" s="1"/>
  <c r="I20" i="1"/>
  <c r="J20" i="1" s="1"/>
  <c r="I21" i="1"/>
  <c r="J21" i="1" s="1"/>
  <c r="I22" i="1"/>
  <c r="J22" i="1" s="1"/>
  <c r="I23" i="1"/>
  <c r="J23" i="1" s="1"/>
  <c r="K23" i="1"/>
  <c r="L23" i="1" s="1"/>
  <c r="I24" i="1"/>
  <c r="J24" i="1" s="1"/>
  <c r="I25" i="1"/>
  <c r="J25" i="1" s="1"/>
  <c r="K25" i="1"/>
  <c r="L25" i="1" s="1"/>
  <c r="I26" i="1"/>
  <c r="J26" i="1" s="1"/>
  <c r="I27" i="1"/>
  <c r="J27" i="1" s="1"/>
  <c r="K27" i="1"/>
  <c r="L27" i="1" s="1"/>
  <c r="I28" i="1"/>
  <c r="J28" i="1" s="1"/>
  <c r="I29" i="1"/>
  <c r="J29" i="1" s="1"/>
  <c r="K29" i="1"/>
  <c r="L29" i="1" s="1"/>
  <c r="I30" i="1"/>
  <c r="J30" i="1" s="1"/>
  <c r="I31" i="1"/>
  <c r="J31" i="1" s="1"/>
  <c r="K31" i="1"/>
  <c r="L31" i="1" s="1"/>
  <c r="I32" i="1"/>
  <c r="J32" i="1" s="1"/>
  <c r="I33" i="1"/>
  <c r="J33" i="1" s="1"/>
  <c r="K33" i="1"/>
  <c r="L33" i="1" s="1"/>
  <c r="I34" i="1"/>
  <c r="J34" i="1" s="1"/>
  <c r="I35" i="1"/>
  <c r="J35" i="1" s="1"/>
  <c r="K35" i="1"/>
  <c r="L35" i="1" s="1"/>
  <c r="I36" i="1"/>
  <c r="J36" i="1" s="1"/>
  <c r="I37" i="1"/>
  <c r="J37" i="1" s="1"/>
  <c r="K37" i="1"/>
  <c r="L37" i="1" s="1"/>
  <c r="I38" i="1"/>
  <c r="J38" i="1" s="1"/>
  <c r="I39" i="1"/>
  <c r="J39" i="1" s="1"/>
  <c r="K39" i="1"/>
  <c r="L39" i="1" s="1"/>
  <c r="I40" i="1"/>
  <c r="J40" i="1" s="1"/>
  <c r="I41" i="1"/>
  <c r="J41" i="1" s="1"/>
  <c r="K41" i="1"/>
  <c r="L41" i="1" s="1"/>
  <c r="I42" i="1"/>
  <c r="J42" i="1" s="1"/>
  <c r="I43" i="1"/>
  <c r="J43" i="1" s="1"/>
  <c r="K43" i="1"/>
  <c r="L43" i="1" s="1"/>
  <c r="I44" i="1"/>
  <c r="J44" i="1" s="1"/>
  <c r="I45" i="1"/>
  <c r="J45" i="1" s="1"/>
  <c r="K45" i="1"/>
  <c r="L45" i="1" s="1"/>
  <c r="I46" i="1"/>
  <c r="J46" i="1" s="1"/>
  <c r="I47" i="1"/>
  <c r="J47" i="1" s="1"/>
  <c r="K47" i="1"/>
  <c r="L47" i="1" s="1"/>
  <c r="I48" i="1"/>
  <c r="J48" i="1" s="1"/>
  <c r="I49" i="1"/>
  <c r="J49" i="1" s="1"/>
  <c r="K49" i="1"/>
  <c r="L49" i="1" s="1"/>
  <c r="I50" i="1"/>
  <c r="J50" i="1" s="1"/>
  <c r="I51" i="1"/>
  <c r="J51" i="1" s="1"/>
  <c r="K51" i="1"/>
  <c r="L51" i="1" s="1"/>
  <c r="I52" i="1"/>
  <c r="J52" i="1" s="1"/>
  <c r="I18" i="1"/>
  <c r="J18" i="1" s="1"/>
  <c r="F22" i="1"/>
  <c r="K22" i="1" s="1"/>
  <c r="L22" i="1" s="1"/>
  <c r="F23" i="1"/>
  <c r="F24" i="1"/>
  <c r="K24" i="1" s="1"/>
  <c r="L24" i="1" s="1"/>
  <c r="F25" i="1"/>
  <c r="F26" i="1"/>
  <c r="K26" i="1" s="1"/>
  <c r="L26" i="1" s="1"/>
  <c r="F27" i="1"/>
  <c r="F28" i="1"/>
  <c r="K28" i="1" s="1"/>
  <c r="L28" i="1" s="1"/>
  <c r="F29" i="1"/>
  <c r="F30" i="1"/>
  <c r="K30" i="1" s="1"/>
  <c r="L30" i="1" s="1"/>
  <c r="F31" i="1"/>
  <c r="F32" i="1"/>
  <c r="K32" i="1" s="1"/>
  <c r="L32" i="1" s="1"/>
  <c r="F33" i="1"/>
  <c r="F34" i="1"/>
  <c r="K34" i="1" s="1"/>
  <c r="L34" i="1" s="1"/>
  <c r="F35" i="1"/>
  <c r="F36" i="1"/>
  <c r="K36" i="1" s="1"/>
  <c r="L36" i="1" s="1"/>
  <c r="F37" i="1"/>
  <c r="F38" i="1"/>
  <c r="K38" i="1" s="1"/>
  <c r="L38" i="1" s="1"/>
  <c r="F39" i="1"/>
  <c r="F40" i="1"/>
  <c r="K40" i="1" s="1"/>
  <c r="L40" i="1" s="1"/>
  <c r="F41" i="1"/>
  <c r="F42" i="1"/>
  <c r="K42" i="1" s="1"/>
  <c r="L42" i="1" s="1"/>
  <c r="F43" i="1"/>
  <c r="F44" i="1"/>
  <c r="K44" i="1" s="1"/>
  <c r="L44" i="1" s="1"/>
  <c r="F45" i="1"/>
  <c r="F46" i="1"/>
  <c r="K46" i="1" s="1"/>
  <c r="L46" i="1" s="1"/>
  <c r="F47" i="1"/>
  <c r="F48" i="1"/>
  <c r="K48" i="1" s="1"/>
  <c r="L48" i="1" s="1"/>
  <c r="F49" i="1"/>
  <c r="F50" i="1"/>
  <c r="K50" i="1" s="1"/>
  <c r="L50" i="1" s="1"/>
  <c r="F51" i="1"/>
  <c r="F52" i="1"/>
  <c r="K52" i="1" s="1"/>
  <c r="L52" i="1" s="1"/>
  <c r="F19" i="1"/>
  <c r="K19" i="1" s="1"/>
  <c r="L19" i="1" s="1"/>
  <c r="F20" i="1"/>
  <c r="K20" i="1" s="1"/>
  <c r="L20" i="1" s="1"/>
  <c r="F21" i="1"/>
  <c r="K21" i="1" s="1"/>
  <c r="L21" i="1" s="1"/>
  <c r="F18" i="1"/>
  <c r="K18" i="1" s="1"/>
  <c r="L18" i="1" s="1"/>
</calcChain>
</file>

<file path=xl/comments1.xml><?xml version="1.0" encoding="utf-8"?>
<comments xmlns="http://schemas.openxmlformats.org/spreadsheetml/2006/main">
  <authors>
    <author>Flavio Boscatto</author>
    <author>Lino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Coordendas N UTM do RN rasteradas por GNSS</t>
        </r>
      </text>
    </comment>
    <comment ref="C14" authorId="0">
      <text>
        <r>
          <rPr>
            <b/>
            <sz val="8"/>
            <color indexed="81"/>
            <rFont val="Tahoma"/>
            <family val="2"/>
          </rPr>
          <t>Coordendas E UTM do RN rasteradas por GNSS</t>
        </r>
      </text>
    </comment>
    <comment ref="D14" authorId="0">
      <text>
        <r>
          <rPr>
            <b/>
            <sz val="8"/>
            <color indexed="81"/>
            <rFont val="Tahoma"/>
            <family val="2"/>
          </rPr>
          <t>Altitude geométrica obtida pelo rastreio GNSS</t>
        </r>
      </text>
    </comment>
    <comment ref="E14" authorId="0">
      <text>
        <r>
          <rPr>
            <b/>
            <sz val="8"/>
            <color indexed="81"/>
            <rFont val="Tahoma"/>
            <family val="2"/>
          </rPr>
          <t>Precisão do RN pelo rastreio GNSS</t>
        </r>
      </text>
    </comment>
    <comment ref="F14" authorId="0">
      <text>
        <r>
          <rPr>
            <b/>
            <sz val="8"/>
            <color indexed="81"/>
            <rFont val="Tahoma"/>
            <family val="2"/>
          </rPr>
          <t>Altitude ortométrica obtida através de nivelamento geométrico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4" authorId="0">
      <text>
        <r>
          <rPr>
            <b/>
            <sz val="8"/>
            <color indexed="81"/>
            <rFont val="Tahoma"/>
            <family val="2"/>
          </rPr>
          <t>Precisão do RN por nivelamento geométrico</t>
        </r>
      </text>
    </comment>
    <comment ref="H14" authorId="0">
      <text>
        <r>
          <rPr>
            <b/>
            <sz val="8"/>
            <color indexed="81"/>
            <rFont val="Tahoma"/>
            <family val="2"/>
          </rPr>
          <t>Ondulação Geoidal  da RN obtida através do programa MAPGEO</t>
        </r>
      </text>
    </comment>
    <comment ref="A18" authorId="0">
      <text>
        <r>
          <rPr>
            <b/>
            <sz val="8"/>
            <color indexed="81"/>
            <rFont val="Tahoma"/>
            <family val="2"/>
          </rPr>
          <t>Nome do ponto</t>
        </r>
      </text>
    </comment>
    <comment ref="B18" authorId="0">
      <text>
        <r>
          <rPr>
            <b/>
            <sz val="8"/>
            <color indexed="81"/>
            <rFont val="Tahoma"/>
            <family val="2"/>
          </rPr>
          <t>Coordenada N UTM do ponto</t>
        </r>
      </text>
    </comment>
    <comment ref="C18" authorId="0">
      <text>
        <r>
          <rPr>
            <b/>
            <sz val="8"/>
            <color indexed="81"/>
            <rFont val="Tahoma"/>
            <family val="2"/>
          </rPr>
          <t>Coordenada E UTM do ponto</t>
        </r>
      </text>
    </comment>
    <comment ref="D18" authorId="0">
      <text>
        <r>
          <rPr>
            <b/>
            <sz val="8"/>
            <color indexed="81"/>
            <rFont val="Tahoma"/>
            <family val="2"/>
          </rPr>
          <t>Altitude geométrica do ponto</t>
        </r>
      </text>
    </comment>
    <comment ref="E18" authorId="0">
      <text>
        <r>
          <rPr>
            <b/>
            <sz val="8"/>
            <color indexed="81"/>
            <rFont val="Tahoma"/>
            <family val="2"/>
          </rPr>
          <t>Precisão vertical do rastreio</t>
        </r>
      </text>
    </comment>
    <comment ref="F18" authorId="1">
      <text>
        <r>
          <rPr>
            <b/>
            <sz val="9"/>
            <color indexed="81"/>
            <rFont val="Tahoma"/>
            <family val="2"/>
          </rPr>
          <t>Distância UTM entre a RN e o ponto</t>
        </r>
      </text>
    </comment>
    <comment ref="G18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H18" authorId="0">
      <text>
        <r>
          <rPr>
            <b/>
            <sz val="8"/>
            <color indexed="81"/>
            <rFont val="Tahoma"/>
            <family val="2"/>
          </rPr>
          <t>Ondulação Geoidal  da RN obtida através do programa MAPGEO</t>
        </r>
      </text>
    </comment>
    <comment ref="I18" authorId="1">
      <text>
        <r>
          <rPr>
            <b/>
            <sz val="9"/>
            <color indexed="81"/>
            <rFont val="Tahoma"/>
            <family val="2"/>
          </rPr>
          <t>Altitude Ortométrica do ponto calculada pelo método Absoluto</t>
        </r>
      </text>
    </comment>
    <comment ref="J18" authorId="1">
      <text>
        <r>
          <rPr>
            <b/>
            <sz val="9"/>
            <color indexed="81"/>
            <rFont val="Tahoma"/>
            <family val="2"/>
          </rPr>
          <t>Precisão da altitude ortométria pelo método absoluto</t>
        </r>
      </text>
    </comment>
    <comment ref="K18" authorId="1">
      <text>
        <r>
          <rPr>
            <b/>
            <sz val="9"/>
            <color indexed="81"/>
            <rFont val="Tahoma"/>
            <family val="2"/>
          </rPr>
          <t>Altitude Ortométrica do ponto calculada pelo método Relativo</t>
        </r>
      </text>
    </comment>
    <comment ref="L18" authorId="1">
      <text>
        <r>
          <rPr>
            <b/>
            <sz val="9"/>
            <color indexed="81"/>
            <rFont val="Tahoma"/>
            <family val="2"/>
          </rPr>
          <t>Precisão da altitude ortométria pelo método relativo</t>
        </r>
      </text>
    </comment>
    <comment ref="G19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0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1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2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3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4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5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6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7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8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29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0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1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2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3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4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5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6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7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8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39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0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1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2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3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4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5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6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7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8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49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50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51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G52" authorId="1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</commentList>
</comments>
</file>

<file path=xl/sharedStrings.xml><?xml version="1.0" encoding="utf-8"?>
<sst xmlns="http://schemas.openxmlformats.org/spreadsheetml/2006/main" count="37" uniqueCount="35">
  <si>
    <t>N</t>
  </si>
  <si>
    <t>E</t>
  </si>
  <si>
    <t>H</t>
  </si>
  <si>
    <t>h</t>
  </si>
  <si>
    <t>precisão(H) m</t>
  </si>
  <si>
    <t>h (m)</t>
  </si>
  <si>
    <t>E (m)</t>
  </si>
  <si>
    <t>N (m)</t>
  </si>
  <si>
    <t>Nome</t>
  </si>
  <si>
    <t>n ponto (MAPGEO)</t>
  </si>
  <si>
    <t>n RN (MAPGEO)</t>
  </si>
  <si>
    <t>precisão (h) m</t>
  </si>
  <si>
    <t>Cálculos</t>
  </si>
  <si>
    <t>RMS vertical (h)</t>
  </si>
  <si>
    <t>Entrada de Dados do RN</t>
  </si>
  <si>
    <t>Dados Rastreio GNSS</t>
  </si>
  <si>
    <t>H = h-N (altitude)</t>
  </si>
  <si>
    <t>Precisão vertical do ponto</t>
  </si>
  <si>
    <t>Prec. Vert. método relativo</t>
  </si>
  <si>
    <t>Dados de campo - Pontos rastreados</t>
  </si>
  <si>
    <t>Dados Niv. Geométrico</t>
  </si>
  <si>
    <t>SIRGAS 2000</t>
  </si>
  <si>
    <t>Datum (rastreio)</t>
  </si>
  <si>
    <t>Datum Vertical</t>
  </si>
  <si>
    <t>Imbituba/SC</t>
  </si>
  <si>
    <t>Data:</t>
  </si>
  <si>
    <t>Legenda</t>
  </si>
  <si>
    <t>Dados transporte RN (nivelamento geométrico)</t>
  </si>
  <si>
    <t>Dados rastreados GNSS</t>
  </si>
  <si>
    <t>Distâncias (UTM) m</t>
  </si>
  <si>
    <t>Cálculo de altitudes ortométricas (H) por Técnica GNSS com Propagação do Erro</t>
  </si>
  <si>
    <t>Método RELATIVO</t>
  </si>
  <si>
    <t>Método ABSOLUTO</t>
  </si>
  <si>
    <t>Dados MAPGEO2015</t>
  </si>
  <si>
    <t>A planilha calcula as altitudes ortométricas e precisões pelos métodos absoluto e relativo. O melhor valor de precisão aparece em verde na respectiva coluna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</si>
</sst>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#,##0.0000"/>
    <numFmt numFmtId="167" formatCode="&quot;±&quot;0.0000"/>
  </numFmts>
  <fonts count="10" x14ac:knownFonts="1">
    <font>
      <sz val="10"/>
      <name val="Tahoma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0" xfId="0" applyFont="1" applyFill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Protection="1">
      <protection locked="0"/>
    </xf>
    <xf numFmtId="0" fontId="4" fillId="5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Protection="1"/>
    <xf numFmtId="164" fontId="5" fillId="2" borderId="0" xfId="0" applyNumberFormat="1" applyFont="1" applyFill="1" applyBorder="1" applyProtection="1"/>
    <xf numFmtId="0" fontId="5" fillId="2" borderId="0" xfId="0" applyFont="1" applyFill="1" applyBorder="1" applyProtection="1"/>
    <xf numFmtId="0" fontId="5" fillId="2" borderId="0" xfId="0" applyFont="1" applyFill="1" applyBorder="1" applyAlignment="1" applyProtection="1">
      <alignment horizontal="center" vertical="center" wrapText="1"/>
    </xf>
    <xf numFmtId="165" fontId="5" fillId="2" borderId="0" xfId="0" applyNumberFormat="1" applyFont="1" applyFill="1" applyBorder="1" applyAlignment="1" applyProtection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center"/>
      <protection locked="0"/>
    </xf>
    <xf numFmtId="167" fontId="5" fillId="3" borderId="1" xfId="0" applyNumberFormat="1" applyFont="1" applyFill="1" applyBorder="1" applyAlignment="1" applyProtection="1">
      <alignment horizontal="center"/>
      <protection locked="0"/>
    </xf>
    <xf numFmtId="164" fontId="5" fillId="5" borderId="1" xfId="0" applyNumberFormat="1" applyFont="1" applyFill="1" applyBorder="1" applyAlignment="1" applyProtection="1">
      <alignment horizontal="center"/>
      <protection locked="0"/>
    </xf>
    <xf numFmtId="167" fontId="5" fillId="5" borderId="1" xfId="0" applyNumberFormat="1" applyFont="1" applyFill="1" applyBorder="1" applyAlignment="1" applyProtection="1">
      <alignment horizontal="center"/>
      <protection locked="0"/>
    </xf>
    <xf numFmtId="166" fontId="5" fillId="0" borderId="1" xfId="0" applyNumberFormat="1" applyFont="1" applyBorder="1" applyAlignment="1">
      <alignment horizontal="center" vertical="center" wrapText="1"/>
    </xf>
    <xf numFmtId="167" fontId="5" fillId="3" borderId="1" xfId="0" applyNumberFormat="1" applyFont="1" applyFill="1" applyBorder="1" applyAlignment="1" applyProtection="1">
      <alignment horizontal="center" wrapText="1"/>
      <protection locked="0"/>
    </xf>
    <xf numFmtId="164" fontId="5" fillId="4" borderId="1" xfId="0" applyNumberFormat="1" applyFont="1" applyFill="1" applyBorder="1" applyAlignment="1" applyProtection="1">
      <alignment horizontal="center"/>
    </xf>
    <xf numFmtId="167" fontId="5" fillId="4" borderId="1" xfId="0" applyNumberFormat="1" applyFont="1" applyFill="1" applyBorder="1" applyAlignment="1" applyProtection="1">
      <alignment horizontal="center"/>
    </xf>
    <xf numFmtId="0" fontId="5" fillId="6" borderId="5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 wrapText="1"/>
    </xf>
    <xf numFmtId="167" fontId="5" fillId="2" borderId="1" xfId="0" applyNumberFormat="1" applyFont="1" applyFill="1" applyBorder="1" applyAlignment="1" applyProtection="1">
      <alignment horizontal="center"/>
    </xf>
    <xf numFmtId="14" fontId="9" fillId="0" borderId="2" xfId="0" applyNumberFormat="1" applyFont="1" applyFill="1" applyBorder="1" applyAlignment="1" applyProtection="1">
      <alignment vertical="center" wrapText="1"/>
      <protection locked="0"/>
    </xf>
    <xf numFmtId="0" fontId="9" fillId="0" borderId="2" xfId="0" applyFont="1" applyFill="1" applyBorder="1" applyAlignment="1" applyProtection="1">
      <alignment vertical="center" wrapText="1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3" borderId="3" xfId="0" applyFont="1" applyFill="1" applyBorder="1" applyAlignment="1" applyProtection="1">
      <alignment horizontal="center"/>
    </xf>
    <xf numFmtId="0" fontId="4" fillId="3" borderId="4" xfId="0" applyFont="1" applyFill="1" applyBorder="1" applyAlignment="1" applyProtection="1">
      <alignment horizontal="center"/>
    </xf>
    <xf numFmtId="0" fontId="4" fillId="3" borderId="5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left" vertical="center" wrapText="1"/>
    </xf>
    <xf numFmtId="49" fontId="3" fillId="2" borderId="0" xfId="0" applyNumberFormat="1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6" borderId="6" xfId="0" applyFont="1" applyFill="1" applyBorder="1" applyAlignment="1" applyProtection="1">
      <alignment horizontal="center" vertical="center" wrapText="1"/>
    </xf>
    <xf numFmtId="0" fontId="4" fillId="6" borderId="7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5</xdr:row>
      <xdr:rowOff>0</xdr:rowOff>
    </xdr:from>
    <xdr:to>
      <xdr:col>1</xdr:col>
      <xdr:colOff>1095375</xdr:colOff>
      <xdr:row>5</xdr:row>
      <xdr:rowOff>171450</xdr:rowOff>
    </xdr:to>
    <xdr:sp macro="" textlink="">
      <xdr:nvSpPr>
        <xdr:cNvPr id="2231" name="Rectangle 52"/>
        <xdr:cNvSpPr>
          <a:spLocks noChangeArrowheads="1"/>
        </xdr:cNvSpPr>
      </xdr:nvSpPr>
      <xdr:spPr bwMode="auto">
        <a:xfrm>
          <a:off x="1247775" y="1200150"/>
          <a:ext cx="3714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7</xdr:row>
      <xdr:rowOff>38100</xdr:rowOff>
    </xdr:from>
    <xdr:to>
      <xdr:col>1</xdr:col>
      <xdr:colOff>1095375</xdr:colOff>
      <xdr:row>8</xdr:row>
      <xdr:rowOff>19050</xdr:rowOff>
    </xdr:to>
    <xdr:sp macro="" textlink="">
      <xdr:nvSpPr>
        <xdr:cNvPr id="2232" name="Rectangle 53"/>
        <xdr:cNvSpPr>
          <a:spLocks noChangeArrowheads="1"/>
        </xdr:cNvSpPr>
      </xdr:nvSpPr>
      <xdr:spPr bwMode="auto">
        <a:xfrm>
          <a:off x="1247775" y="1619250"/>
          <a:ext cx="371475" cy="171450"/>
        </a:xfrm>
        <a:prstGeom prst="rect">
          <a:avLst/>
        </a:prstGeom>
        <a:solidFill>
          <a:srgbClr val="DCE6F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19050</xdr:rowOff>
    </xdr:from>
    <xdr:to>
      <xdr:col>1</xdr:col>
      <xdr:colOff>1095375</xdr:colOff>
      <xdr:row>7</xdr:row>
      <xdr:rowOff>0</xdr:rowOff>
    </xdr:to>
    <xdr:sp macro="" textlink="">
      <xdr:nvSpPr>
        <xdr:cNvPr id="2233" name="Rectangle 54"/>
        <xdr:cNvSpPr>
          <a:spLocks noChangeArrowheads="1"/>
        </xdr:cNvSpPr>
      </xdr:nvSpPr>
      <xdr:spPr bwMode="auto">
        <a:xfrm>
          <a:off x="1247775" y="1409700"/>
          <a:ext cx="3714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"/>
  <dimension ref="A1:M94"/>
  <sheetViews>
    <sheetView tabSelected="1" workbookViewId="0">
      <selection sqref="A1:M1"/>
    </sheetView>
  </sheetViews>
  <sheetFormatPr defaultRowHeight="12.75" x14ac:dyDescent="0.2"/>
  <cols>
    <col min="1" max="1" width="7.85546875" style="1" customWidth="1"/>
    <col min="2" max="2" width="17.28515625" style="1" bestFit="1" customWidth="1"/>
    <col min="3" max="3" width="15.42578125" style="1" bestFit="1" customWidth="1"/>
    <col min="4" max="4" width="10.28515625" style="1" bestFit="1" customWidth="1"/>
    <col min="5" max="5" width="13.85546875" style="1" customWidth="1"/>
    <col min="6" max="6" width="11.7109375" style="1" customWidth="1"/>
    <col min="7" max="7" width="14.7109375" style="1" customWidth="1"/>
    <col min="8" max="8" width="9.42578125" style="1" bestFit="1" customWidth="1"/>
    <col min="9" max="9" width="9.28515625" style="1" customWidth="1"/>
    <col min="10" max="10" width="9.7109375" style="1" customWidth="1"/>
    <col min="11" max="11" width="9.42578125" style="1" bestFit="1" customWidth="1"/>
    <col min="12" max="12" width="10.140625" style="1" customWidth="1"/>
    <col min="13" max="13" width="9.85546875" style="1" customWidth="1"/>
    <col min="14" max="14" width="10.5703125" style="1" customWidth="1"/>
    <col min="15" max="15" width="12.42578125" style="1" customWidth="1"/>
    <col min="16" max="16384" width="9.140625" style="1"/>
  </cols>
  <sheetData>
    <row r="1" spans="1:13" ht="24.75" customHeight="1" x14ac:dyDescent="0.2">
      <c r="A1" s="36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4.75" customHeight="1" x14ac:dyDescent="0.2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3"/>
    </row>
    <row r="3" spans="1:13" ht="15" x14ac:dyDescent="0.2">
      <c r="A3" s="42" t="s">
        <v>22</v>
      </c>
      <c r="B3" s="42"/>
      <c r="C3" s="43" t="s">
        <v>21</v>
      </c>
      <c r="D3" s="43"/>
      <c r="E3" s="43"/>
      <c r="F3" s="3"/>
      <c r="G3" s="3"/>
      <c r="H3" s="3"/>
      <c r="I3" s="3"/>
      <c r="J3" s="3"/>
      <c r="K3" s="3"/>
      <c r="L3" s="3"/>
      <c r="M3" s="3"/>
    </row>
    <row r="4" spans="1:13" ht="15" x14ac:dyDescent="0.2">
      <c r="A4" s="42" t="s">
        <v>23</v>
      </c>
      <c r="B4" s="42"/>
      <c r="C4" s="5" t="s">
        <v>24</v>
      </c>
      <c r="D4" s="5"/>
      <c r="E4" s="5"/>
      <c r="F4" s="3"/>
      <c r="G4" s="3"/>
      <c r="H4" s="3"/>
      <c r="I4" s="3"/>
      <c r="J4" s="3"/>
      <c r="K4" s="3"/>
      <c r="L4" s="3"/>
      <c r="M4" s="3"/>
    </row>
    <row r="5" spans="1:13" ht="15" x14ac:dyDescent="0.2">
      <c r="A5" s="8" t="s">
        <v>25</v>
      </c>
      <c r="B5" s="8"/>
      <c r="C5" s="5"/>
      <c r="D5" s="5"/>
      <c r="E5" s="5"/>
      <c r="F5" s="3"/>
      <c r="G5" s="3"/>
      <c r="H5" s="3"/>
      <c r="I5" s="3"/>
      <c r="J5" s="3"/>
      <c r="K5" s="3"/>
      <c r="L5" s="3"/>
      <c r="M5" s="3"/>
    </row>
    <row r="6" spans="1:13" ht="15" x14ac:dyDescent="0.2">
      <c r="A6" s="42" t="s">
        <v>26</v>
      </c>
      <c r="B6" s="42"/>
      <c r="C6" s="34" t="s">
        <v>28</v>
      </c>
      <c r="D6" s="34"/>
      <c r="E6" s="34"/>
      <c r="H6" s="3"/>
      <c r="I6" s="3"/>
      <c r="J6" s="3"/>
      <c r="K6" s="3"/>
      <c r="L6" s="3"/>
      <c r="M6" s="3"/>
    </row>
    <row r="7" spans="1:13" ht="15" x14ac:dyDescent="0.2">
      <c r="A7" s="8"/>
      <c r="B7" s="8"/>
      <c r="C7" s="34" t="s">
        <v>27</v>
      </c>
      <c r="D7" s="34"/>
      <c r="E7" s="34"/>
      <c r="F7" s="34"/>
      <c r="G7" s="3"/>
      <c r="H7" s="3"/>
      <c r="I7" s="3"/>
      <c r="J7" s="3"/>
      <c r="K7" s="3"/>
      <c r="L7" s="3"/>
      <c r="M7" s="3"/>
    </row>
    <row r="8" spans="1:13" ht="15" x14ac:dyDescent="0.2">
      <c r="A8" s="8"/>
      <c r="B8" s="8"/>
      <c r="C8" s="35" t="s">
        <v>33</v>
      </c>
      <c r="D8" s="35"/>
      <c r="E8" s="9"/>
      <c r="F8" s="9"/>
      <c r="G8" s="3"/>
      <c r="H8" s="3"/>
      <c r="I8" s="3"/>
      <c r="J8" s="3"/>
      <c r="K8" s="3"/>
      <c r="L8" s="3"/>
      <c r="M8" s="3"/>
    </row>
    <row r="9" spans="1:13" ht="15" x14ac:dyDescent="0.2">
      <c r="A9" s="8"/>
      <c r="B9" s="8"/>
      <c r="C9" s="9"/>
      <c r="D9" s="9"/>
      <c r="E9" s="9"/>
      <c r="F9" s="9"/>
      <c r="G9" s="3"/>
      <c r="H9" s="3"/>
      <c r="I9" s="3"/>
      <c r="J9" s="3"/>
      <c r="K9" s="3"/>
      <c r="L9" s="3"/>
      <c r="M9" s="3"/>
    </row>
    <row r="10" spans="1:13" ht="15" x14ac:dyDescent="0.2">
      <c r="A10" s="4"/>
      <c r="B10" s="32"/>
      <c r="C10" s="3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2.75" customHeight="1" x14ac:dyDescent="0.2">
      <c r="A11" s="11"/>
      <c r="B11" s="38" t="s">
        <v>14</v>
      </c>
      <c r="C11" s="38"/>
      <c r="D11" s="38"/>
      <c r="E11" s="38"/>
      <c r="F11" s="38"/>
      <c r="G11" s="38"/>
      <c r="H11" s="38"/>
      <c r="I11" s="11"/>
      <c r="J11" s="11"/>
      <c r="K11" s="11"/>
      <c r="L11" s="12"/>
    </row>
    <row r="12" spans="1:13" x14ac:dyDescent="0.2">
      <c r="A12" s="11"/>
      <c r="B12" s="39" t="s">
        <v>15</v>
      </c>
      <c r="C12" s="40"/>
      <c r="D12" s="40"/>
      <c r="E12" s="41"/>
      <c r="F12" s="45" t="s">
        <v>20</v>
      </c>
      <c r="G12" s="45"/>
      <c r="H12" s="49" t="s">
        <v>10</v>
      </c>
      <c r="I12" s="11"/>
      <c r="J12" s="11"/>
      <c r="K12" s="11"/>
      <c r="L12" s="12"/>
    </row>
    <row r="13" spans="1:13" x14ac:dyDescent="0.2">
      <c r="A13" s="11"/>
      <c r="B13" s="7" t="s">
        <v>0</v>
      </c>
      <c r="C13" s="7" t="s">
        <v>1</v>
      </c>
      <c r="D13" s="7" t="s">
        <v>3</v>
      </c>
      <c r="E13" s="7" t="s">
        <v>11</v>
      </c>
      <c r="F13" s="13" t="s">
        <v>2</v>
      </c>
      <c r="G13" s="13" t="s">
        <v>4</v>
      </c>
      <c r="H13" s="50"/>
      <c r="I13" s="11"/>
      <c r="J13" s="11"/>
      <c r="K13" s="11"/>
      <c r="L13" s="12"/>
    </row>
    <row r="14" spans="1:13" x14ac:dyDescent="0.2">
      <c r="A14" s="11"/>
      <c r="B14" s="19"/>
      <c r="C14" s="19"/>
      <c r="D14" s="19"/>
      <c r="E14" s="20"/>
      <c r="F14" s="21"/>
      <c r="G14" s="22"/>
      <c r="H14" s="27"/>
      <c r="I14" s="11"/>
      <c r="J14" s="11"/>
      <c r="K14" s="11"/>
      <c r="L14" s="12"/>
    </row>
    <row r="15" spans="1:13" x14ac:dyDescent="0.2">
      <c r="A15" s="14"/>
      <c r="B15" s="15"/>
      <c r="C15" s="15"/>
      <c r="D15" s="16"/>
      <c r="E15" s="16"/>
      <c r="F15" s="16"/>
      <c r="G15" s="17"/>
      <c r="H15" s="18"/>
      <c r="I15" s="16"/>
      <c r="J15" s="16"/>
      <c r="K15" s="16"/>
      <c r="L15" s="14"/>
    </row>
    <row r="16" spans="1:13" x14ac:dyDescent="0.2">
      <c r="A16" s="46" t="s">
        <v>19</v>
      </c>
      <c r="B16" s="47"/>
      <c r="C16" s="47"/>
      <c r="D16" s="47"/>
      <c r="E16" s="48"/>
      <c r="F16" s="46" t="s">
        <v>12</v>
      </c>
      <c r="G16" s="47"/>
      <c r="H16" s="48"/>
      <c r="I16" s="37" t="s">
        <v>32</v>
      </c>
      <c r="J16" s="37"/>
      <c r="K16" s="37" t="s">
        <v>31</v>
      </c>
      <c r="L16" s="37"/>
    </row>
    <row r="17" spans="1:12" ht="44.25" customHeight="1" x14ac:dyDescent="0.2">
      <c r="A17" s="7" t="s">
        <v>8</v>
      </c>
      <c r="B17" s="7" t="s">
        <v>7</v>
      </c>
      <c r="C17" s="7" t="s">
        <v>6</v>
      </c>
      <c r="D17" s="7" t="s">
        <v>5</v>
      </c>
      <c r="E17" s="7" t="s">
        <v>13</v>
      </c>
      <c r="F17" s="2" t="s">
        <v>29</v>
      </c>
      <c r="G17" s="2" t="s">
        <v>18</v>
      </c>
      <c r="H17" s="28" t="s">
        <v>9</v>
      </c>
      <c r="I17" s="10" t="s">
        <v>16</v>
      </c>
      <c r="J17" s="10" t="s">
        <v>17</v>
      </c>
      <c r="K17" s="10" t="s">
        <v>16</v>
      </c>
      <c r="L17" s="10" t="s">
        <v>17</v>
      </c>
    </row>
    <row r="18" spans="1:12" x14ac:dyDescent="0.2">
      <c r="A18" s="6"/>
      <c r="B18" s="23"/>
      <c r="C18" s="23"/>
      <c r="D18" s="23"/>
      <c r="E18" s="24"/>
      <c r="F18" s="30" t="str">
        <f>IF(AND(B18&lt;&gt;"",C18&lt;&gt;""),SQRT(POWER($B$14-B18,2)+POWER($C$14-C18,2)),"")</f>
        <v/>
      </c>
      <c r="G18" s="31" t="str">
        <f>IF(F18&lt;&gt;"",F18*0.002/1000,"")</f>
        <v/>
      </c>
      <c r="H18" s="29"/>
      <c r="I18" s="25" t="str">
        <f>IF(AND(D18&lt;&gt;"",H18&lt;&gt;""),D18-H18,"")</f>
        <v/>
      </c>
      <c r="J18" s="26" t="str">
        <f>IF(I18&lt;&gt;"",SQRT(E18^2+0.17^2),"")</f>
        <v/>
      </c>
      <c r="K18" s="25" t="str">
        <f>IF(G18&lt;&gt;"",D18+$F$14-$D$14-H18+$H$14,"")</f>
        <v/>
      </c>
      <c r="L18" s="26" t="str">
        <f>IF(K18&lt;&gt;"",SQRT($E$14^2+$G$14^2+E18^2+G18^2),"")</f>
        <v/>
      </c>
    </row>
    <row r="19" spans="1:12" x14ac:dyDescent="0.2">
      <c r="A19" s="6"/>
      <c r="B19" s="23"/>
      <c r="C19" s="23"/>
      <c r="D19" s="23"/>
      <c r="E19" s="24"/>
      <c r="F19" s="30" t="str">
        <f t="shared" ref="F19:F21" si="0">IF(AND(B19&lt;&gt;"",C19&lt;&gt;""),SQRT(POWER($B$14-B19,2)+POWER($C$14-C19,2)),"")</f>
        <v/>
      </c>
      <c r="G19" s="31" t="str">
        <f t="shared" ref="G19:G52" si="1">IF(F19&lt;&gt;"",F19*0.002/1000,"")</f>
        <v/>
      </c>
      <c r="H19" s="29"/>
      <c r="I19" s="25" t="str">
        <f t="shared" ref="I19:I52" si="2">IF(AND(D19&lt;&gt;"",H19&lt;&gt;""),D19-H19,"")</f>
        <v/>
      </c>
      <c r="J19" s="26" t="str">
        <f t="shared" ref="J19:J52" si="3">IF(I19&lt;&gt;"",SQRT(E19^2+0.17^2),"")</f>
        <v/>
      </c>
      <c r="K19" s="25" t="str">
        <f t="shared" ref="K19:K52" si="4">IF(G19&lt;&gt;"",D19+$F$14-$D$14-H19+$H$14,"")</f>
        <v/>
      </c>
      <c r="L19" s="26" t="str">
        <f t="shared" ref="L19:L52" si="5">IF(K19&lt;&gt;"",SQRT($E$14^2+$G$14^2+E19^2+G19^2),"")</f>
        <v/>
      </c>
    </row>
    <row r="20" spans="1:12" x14ac:dyDescent="0.2">
      <c r="A20" s="6"/>
      <c r="B20" s="23"/>
      <c r="C20" s="23"/>
      <c r="D20" s="23"/>
      <c r="E20" s="24"/>
      <c r="F20" s="30" t="str">
        <f t="shared" si="0"/>
        <v/>
      </c>
      <c r="G20" s="31" t="str">
        <f t="shared" si="1"/>
        <v/>
      </c>
      <c r="H20" s="29"/>
      <c r="I20" s="25" t="str">
        <f t="shared" si="2"/>
        <v/>
      </c>
      <c r="J20" s="26" t="str">
        <f t="shared" si="3"/>
        <v/>
      </c>
      <c r="K20" s="25" t="str">
        <f t="shared" si="4"/>
        <v/>
      </c>
      <c r="L20" s="26" t="str">
        <f t="shared" si="5"/>
        <v/>
      </c>
    </row>
    <row r="21" spans="1:12" x14ac:dyDescent="0.2">
      <c r="A21" s="6"/>
      <c r="B21" s="23"/>
      <c r="C21" s="23"/>
      <c r="D21" s="23"/>
      <c r="E21" s="24"/>
      <c r="F21" s="30" t="str">
        <f t="shared" si="0"/>
        <v/>
      </c>
      <c r="G21" s="31" t="str">
        <f t="shared" si="1"/>
        <v/>
      </c>
      <c r="H21" s="29"/>
      <c r="I21" s="25" t="str">
        <f t="shared" si="2"/>
        <v/>
      </c>
      <c r="J21" s="26" t="str">
        <f t="shared" si="3"/>
        <v/>
      </c>
      <c r="K21" s="25" t="str">
        <f t="shared" si="4"/>
        <v/>
      </c>
      <c r="L21" s="26" t="str">
        <f t="shared" si="5"/>
        <v/>
      </c>
    </row>
    <row r="22" spans="1:12" x14ac:dyDescent="0.2">
      <c r="A22" s="6"/>
      <c r="B22" s="23"/>
      <c r="C22" s="23"/>
      <c r="D22" s="23"/>
      <c r="E22" s="24"/>
      <c r="F22" s="30" t="str">
        <f t="shared" ref="F22:F52" si="6">IF(AND(B22&lt;&gt;"",C22&lt;&gt;""),SQRT(POWER($B$14-B22,2)+POWER($C$14-C22,2)),"")</f>
        <v/>
      </c>
      <c r="G22" s="31" t="str">
        <f t="shared" si="1"/>
        <v/>
      </c>
      <c r="H22" s="29"/>
      <c r="I22" s="25" t="str">
        <f t="shared" si="2"/>
        <v/>
      </c>
      <c r="J22" s="26" t="str">
        <f t="shared" si="3"/>
        <v/>
      </c>
      <c r="K22" s="25" t="str">
        <f t="shared" si="4"/>
        <v/>
      </c>
      <c r="L22" s="26" t="str">
        <f t="shared" si="5"/>
        <v/>
      </c>
    </row>
    <row r="23" spans="1:12" x14ac:dyDescent="0.2">
      <c r="A23" s="6"/>
      <c r="B23" s="23"/>
      <c r="C23" s="23"/>
      <c r="D23" s="23"/>
      <c r="E23" s="24"/>
      <c r="F23" s="30" t="str">
        <f t="shared" si="6"/>
        <v/>
      </c>
      <c r="G23" s="31" t="str">
        <f t="shared" si="1"/>
        <v/>
      </c>
      <c r="H23" s="29"/>
      <c r="I23" s="25" t="str">
        <f t="shared" si="2"/>
        <v/>
      </c>
      <c r="J23" s="26" t="str">
        <f t="shared" si="3"/>
        <v/>
      </c>
      <c r="K23" s="25" t="str">
        <f t="shared" si="4"/>
        <v/>
      </c>
      <c r="L23" s="26" t="str">
        <f t="shared" si="5"/>
        <v/>
      </c>
    </row>
    <row r="24" spans="1:12" x14ac:dyDescent="0.2">
      <c r="A24" s="6"/>
      <c r="B24" s="23"/>
      <c r="C24" s="23"/>
      <c r="D24" s="23"/>
      <c r="E24" s="24"/>
      <c r="F24" s="30" t="str">
        <f t="shared" si="6"/>
        <v/>
      </c>
      <c r="G24" s="31" t="str">
        <f t="shared" si="1"/>
        <v/>
      </c>
      <c r="H24" s="29"/>
      <c r="I24" s="25" t="str">
        <f t="shared" si="2"/>
        <v/>
      </c>
      <c r="J24" s="26" t="str">
        <f t="shared" si="3"/>
        <v/>
      </c>
      <c r="K24" s="25" t="str">
        <f t="shared" si="4"/>
        <v/>
      </c>
      <c r="L24" s="26" t="str">
        <f t="shared" si="5"/>
        <v/>
      </c>
    </row>
    <row r="25" spans="1:12" x14ac:dyDescent="0.2">
      <c r="A25" s="6"/>
      <c r="B25" s="23"/>
      <c r="C25" s="23"/>
      <c r="D25" s="23"/>
      <c r="E25" s="24"/>
      <c r="F25" s="30" t="str">
        <f t="shared" si="6"/>
        <v/>
      </c>
      <c r="G25" s="31" t="str">
        <f t="shared" si="1"/>
        <v/>
      </c>
      <c r="H25" s="29"/>
      <c r="I25" s="25" t="str">
        <f t="shared" si="2"/>
        <v/>
      </c>
      <c r="J25" s="26" t="str">
        <f t="shared" si="3"/>
        <v/>
      </c>
      <c r="K25" s="25" t="str">
        <f t="shared" si="4"/>
        <v/>
      </c>
      <c r="L25" s="26" t="str">
        <f t="shared" si="5"/>
        <v/>
      </c>
    </row>
    <row r="26" spans="1:12" x14ac:dyDescent="0.2">
      <c r="A26" s="6"/>
      <c r="B26" s="23"/>
      <c r="C26" s="23"/>
      <c r="D26" s="23"/>
      <c r="E26" s="24"/>
      <c r="F26" s="30" t="str">
        <f t="shared" si="6"/>
        <v/>
      </c>
      <c r="G26" s="31" t="str">
        <f t="shared" si="1"/>
        <v/>
      </c>
      <c r="H26" s="29"/>
      <c r="I26" s="25" t="str">
        <f t="shared" si="2"/>
        <v/>
      </c>
      <c r="J26" s="26" t="str">
        <f t="shared" si="3"/>
        <v/>
      </c>
      <c r="K26" s="25" t="str">
        <f t="shared" si="4"/>
        <v/>
      </c>
      <c r="L26" s="26" t="str">
        <f t="shared" si="5"/>
        <v/>
      </c>
    </row>
    <row r="27" spans="1:12" x14ac:dyDescent="0.2">
      <c r="A27" s="6"/>
      <c r="B27" s="23"/>
      <c r="C27" s="23"/>
      <c r="D27" s="23"/>
      <c r="E27" s="24"/>
      <c r="F27" s="30" t="str">
        <f t="shared" si="6"/>
        <v/>
      </c>
      <c r="G27" s="31" t="str">
        <f t="shared" si="1"/>
        <v/>
      </c>
      <c r="H27" s="29"/>
      <c r="I27" s="25" t="str">
        <f t="shared" si="2"/>
        <v/>
      </c>
      <c r="J27" s="26" t="str">
        <f t="shared" si="3"/>
        <v/>
      </c>
      <c r="K27" s="25" t="str">
        <f t="shared" si="4"/>
        <v/>
      </c>
      <c r="L27" s="26" t="str">
        <f t="shared" si="5"/>
        <v/>
      </c>
    </row>
    <row r="28" spans="1:12" x14ac:dyDescent="0.2">
      <c r="A28" s="6"/>
      <c r="B28" s="23"/>
      <c r="C28" s="23"/>
      <c r="D28" s="23"/>
      <c r="E28" s="24"/>
      <c r="F28" s="30" t="str">
        <f t="shared" si="6"/>
        <v/>
      </c>
      <c r="G28" s="31" t="str">
        <f t="shared" si="1"/>
        <v/>
      </c>
      <c r="H28" s="29"/>
      <c r="I28" s="25" t="str">
        <f t="shared" si="2"/>
        <v/>
      </c>
      <c r="J28" s="26" t="str">
        <f t="shared" si="3"/>
        <v/>
      </c>
      <c r="K28" s="25" t="str">
        <f t="shared" si="4"/>
        <v/>
      </c>
      <c r="L28" s="26" t="str">
        <f t="shared" si="5"/>
        <v/>
      </c>
    </row>
    <row r="29" spans="1:12" x14ac:dyDescent="0.2">
      <c r="A29" s="6"/>
      <c r="B29" s="23"/>
      <c r="C29" s="23"/>
      <c r="D29" s="23"/>
      <c r="E29" s="24"/>
      <c r="F29" s="30" t="str">
        <f t="shared" si="6"/>
        <v/>
      </c>
      <c r="G29" s="31" t="str">
        <f t="shared" si="1"/>
        <v/>
      </c>
      <c r="H29" s="29"/>
      <c r="I29" s="25" t="str">
        <f t="shared" si="2"/>
        <v/>
      </c>
      <c r="J29" s="26" t="str">
        <f t="shared" si="3"/>
        <v/>
      </c>
      <c r="K29" s="25" t="str">
        <f t="shared" si="4"/>
        <v/>
      </c>
      <c r="L29" s="26" t="str">
        <f t="shared" si="5"/>
        <v/>
      </c>
    </row>
    <row r="30" spans="1:12" x14ac:dyDescent="0.2">
      <c r="A30" s="6"/>
      <c r="B30" s="23"/>
      <c r="C30" s="23"/>
      <c r="D30" s="23"/>
      <c r="E30" s="24"/>
      <c r="F30" s="30" t="str">
        <f t="shared" si="6"/>
        <v/>
      </c>
      <c r="G30" s="31" t="str">
        <f t="shared" si="1"/>
        <v/>
      </c>
      <c r="H30" s="29"/>
      <c r="I30" s="25" t="str">
        <f t="shared" si="2"/>
        <v/>
      </c>
      <c r="J30" s="26" t="str">
        <f t="shared" si="3"/>
        <v/>
      </c>
      <c r="K30" s="25" t="str">
        <f t="shared" si="4"/>
        <v/>
      </c>
      <c r="L30" s="26" t="str">
        <f t="shared" si="5"/>
        <v/>
      </c>
    </row>
    <row r="31" spans="1:12" x14ac:dyDescent="0.2">
      <c r="A31" s="6"/>
      <c r="B31" s="23"/>
      <c r="C31" s="23"/>
      <c r="D31" s="23"/>
      <c r="E31" s="24"/>
      <c r="F31" s="30" t="str">
        <f t="shared" si="6"/>
        <v/>
      </c>
      <c r="G31" s="31" t="str">
        <f t="shared" si="1"/>
        <v/>
      </c>
      <c r="H31" s="29"/>
      <c r="I31" s="25" t="str">
        <f t="shared" si="2"/>
        <v/>
      </c>
      <c r="J31" s="26" t="str">
        <f t="shared" si="3"/>
        <v/>
      </c>
      <c r="K31" s="25" t="str">
        <f t="shared" si="4"/>
        <v/>
      </c>
      <c r="L31" s="26" t="str">
        <f t="shared" si="5"/>
        <v/>
      </c>
    </row>
    <row r="32" spans="1:12" x14ac:dyDescent="0.2">
      <c r="A32" s="6"/>
      <c r="B32" s="23"/>
      <c r="C32" s="23"/>
      <c r="D32" s="23"/>
      <c r="E32" s="24"/>
      <c r="F32" s="30" t="str">
        <f t="shared" si="6"/>
        <v/>
      </c>
      <c r="G32" s="31" t="str">
        <f t="shared" si="1"/>
        <v/>
      </c>
      <c r="H32" s="29"/>
      <c r="I32" s="25" t="str">
        <f t="shared" si="2"/>
        <v/>
      </c>
      <c r="J32" s="26" t="str">
        <f t="shared" si="3"/>
        <v/>
      </c>
      <c r="K32" s="25" t="str">
        <f t="shared" si="4"/>
        <v/>
      </c>
      <c r="L32" s="26" t="str">
        <f t="shared" si="5"/>
        <v/>
      </c>
    </row>
    <row r="33" spans="1:12" x14ac:dyDescent="0.2">
      <c r="A33" s="6"/>
      <c r="B33" s="23"/>
      <c r="C33" s="23"/>
      <c r="D33" s="23"/>
      <c r="E33" s="24"/>
      <c r="F33" s="30" t="str">
        <f t="shared" si="6"/>
        <v/>
      </c>
      <c r="G33" s="31" t="str">
        <f t="shared" si="1"/>
        <v/>
      </c>
      <c r="H33" s="29"/>
      <c r="I33" s="25" t="str">
        <f t="shared" si="2"/>
        <v/>
      </c>
      <c r="J33" s="26" t="str">
        <f t="shared" si="3"/>
        <v/>
      </c>
      <c r="K33" s="25" t="str">
        <f t="shared" si="4"/>
        <v/>
      </c>
      <c r="L33" s="26" t="str">
        <f t="shared" si="5"/>
        <v/>
      </c>
    </row>
    <row r="34" spans="1:12" x14ac:dyDescent="0.2">
      <c r="A34" s="6"/>
      <c r="B34" s="23"/>
      <c r="C34" s="23"/>
      <c r="D34" s="23"/>
      <c r="E34" s="24"/>
      <c r="F34" s="30" t="str">
        <f t="shared" si="6"/>
        <v/>
      </c>
      <c r="G34" s="31" t="str">
        <f t="shared" si="1"/>
        <v/>
      </c>
      <c r="H34" s="29"/>
      <c r="I34" s="25" t="str">
        <f t="shared" si="2"/>
        <v/>
      </c>
      <c r="J34" s="26" t="str">
        <f t="shared" si="3"/>
        <v/>
      </c>
      <c r="K34" s="25" t="str">
        <f t="shared" si="4"/>
        <v/>
      </c>
      <c r="L34" s="26" t="str">
        <f t="shared" si="5"/>
        <v/>
      </c>
    </row>
    <row r="35" spans="1:12" x14ac:dyDescent="0.2">
      <c r="A35" s="6"/>
      <c r="B35" s="23"/>
      <c r="C35" s="23"/>
      <c r="D35" s="23"/>
      <c r="E35" s="24"/>
      <c r="F35" s="30" t="str">
        <f t="shared" si="6"/>
        <v/>
      </c>
      <c r="G35" s="31" t="str">
        <f t="shared" si="1"/>
        <v/>
      </c>
      <c r="H35" s="29"/>
      <c r="I35" s="25" t="str">
        <f t="shared" si="2"/>
        <v/>
      </c>
      <c r="J35" s="26" t="str">
        <f t="shared" si="3"/>
        <v/>
      </c>
      <c r="K35" s="25" t="str">
        <f t="shared" si="4"/>
        <v/>
      </c>
      <c r="L35" s="26" t="str">
        <f t="shared" si="5"/>
        <v/>
      </c>
    </row>
    <row r="36" spans="1:12" x14ac:dyDescent="0.2">
      <c r="A36" s="6"/>
      <c r="B36" s="23"/>
      <c r="C36" s="23"/>
      <c r="D36" s="23"/>
      <c r="E36" s="24"/>
      <c r="F36" s="30" t="str">
        <f t="shared" si="6"/>
        <v/>
      </c>
      <c r="G36" s="31" t="str">
        <f t="shared" si="1"/>
        <v/>
      </c>
      <c r="H36" s="29"/>
      <c r="I36" s="25" t="str">
        <f t="shared" si="2"/>
        <v/>
      </c>
      <c r="J36" s="26" t="str">
        <f t="shared" si="3"/>
        <v/>
      </c>
      <c r="K36" s="25" t="str">
        <f t="shared" si="4"/>
        <v/>
      </c>
      <c r="L36" s="26" t="str">
        <f t="shared" si="5"/>
        <v/>
      </c>
    </row>
    <row r="37" spans="1:12" x14ac:dyDescent="0.2">
      <c r="A37" s="6"/>
      <c r="B37" s="23"/>
      <c r="C37" s="23"/>
      <c r="D37" s="23"/>
      <c r="E37" s="24"/>
      <c r="F37" s="30" t="str">
        <f t="shared" si="6"/>
        <v/>
      </c>
      <c r="G37" s="31" t="str">
        <f t="shared" si="1"/>
        <v/>
      </c>
      <c r="H37" s="29"/>
      <c r="I37" s="25" t="str">
        <f t="shared" si="2"/>
        <v/>
      </c>
      <c r="J37" s="26" t="str">
        <f t="shared" si="3"/>
        <v/>
      </c>
      <c r="K37" s="25" t="str">
        <f t="shared" si="4"/>
        <v/>
      </c>
      <c r="L37" s="26" t="str">
        <f t="shared" si="5"/>
        <v/>
      </c>
    </row>
    <row r="38" spans="1:12" x14ac:dyDescent="0.2">
      <c r="A38" s="6"/>
      <c r="B38" s="23"/>
      <c r="C38" s="23"/>
      <c r="D38" s="23"/>
      <c r="E38" s="24"/>
      <c r="F38" s="30" t="str">
        <f t="shared" si="6"/>
        <v/>
      </c>
      <c r="G38" s="31" t="str">
        <f t="shared" si="1"/>
        <v/>
      </c>
      <c r="H38" s="29"/>
      <c r="I38" s="25" t="str">
        <f t="shared" si="2"/>
        <v/>
      </c>
      <c r="J38" s="26" t="str">
        <f t="shared" si="3"/>
        <v/>
      </c>
      <c r="K38" s="25" t="str">
        <f t="shared" si="4"/>
        <v/>
      </c>
      <c r="L38" s="26" t="str">
        <f t="shared" si="5"/>
        <v/>
      </c>
    </row>
    <row r="39" spans="1:12" x14ac:dyDescent="0.2">
      <c r="A39" s="6"/>
      <c r="B39" s="23"/>
      <c r="C39" s="23"/>
      <c r="D39" s="23"/>
      <c r="E39" s="24"/>
      <c r="F39" s="30" t="str">
        <f t="shared" si="6"/>
        <v/>
      </c>
      <c r="G39" s="31" t="str">
        <f t="shared" si="1"/>
        <v/>
      </c>
      <c r="H39" s="29"/>
      <c r="I39" s="25" t="str">
        <f t="shared" si="2"/>
        <v/>
      </c>
      <c r="J39" s="26" t="str">
        <f t="shared" si="3"/>
        <v/>
      </c>
      <c r="K39" s="25" t="str">
        <f t="shared" si="4"/>
        <v/>
      </c>
      <c r="L39" s="26" t="str">
        <f t="shared" si="5"/>
        <v/>
      </c>
    </row>
    <row r="40" spans="1:12" x14ac:dyDescent="0.2">
      <c r="A40" s="6"/>
      <c r="B40" s="23"/>
      <c r="C40" s="23"/>
      <c r="D40" s="23"/>
      <c r="E40" s="24"/>
      <c r="F40" s="30" t="str">
        <f t="shared" si="6"/>
        <v/>
      </c>
      <c r="G40" s="31" t="str">
        <f t="shared" si="1"/>
        <v/>
      </c>
      <c r="H40" s="29"/>
      <c r="I40" s="25" t="str">
        <f t="shared" si="2"/>
        <v/>
      </c>
      <c r="J40" s="26" t="str">
        <f t="shared" si="3"/>
        <v/>
      </c>
      <c r="K40" s="25" t="str">
        <f t="shared" si="4"/>
        <v/>
      </c>
      <c r="L40" s="26" t="str">
        <f t="shared" si="5"/>
        <v/>
      </c>
    </row>
    <row r="41" spans="1:12" x14ac:dyDescent="0.2">
      <c r="A41" s="6"/>
      <c r="B41" s="23"/>
      <c r="C41" s="23"/>
      <c r="D41" s="23"/>
      <c r="E41" s="24"/>
      <c r="F41" s="30" t="str">
        <f t="shared" si="6"/>
        <v/>
      </c>
      <c r="G41" s="31" t="str">
        <f t="shared" si="1"/>
        <v/>
      </c>
      <c r="H41" s="29"/>
      <c r="I41" s="25" t="str">
        <f t="shared" si="2"/>
        <v/>
      </c>
      <c r="J41" s="26" t="str">
        <f t="shared" si="3"/>
        <v/>
      </c>
      <c r="K41" s="25" t="str">
        <f t="shared" si="4"/>
        <v/>
      </c>
      <c r="L41" s="26" t="str">
        <f t="shared" si="5"/>
        <v/>
      </c>
    </row>
    <row r="42" spans="1:12" x14ac:dyDescent="0.2">
      <c r="A42" s="6"/>
      <c r="B42" s="23"/>
      <c r="C42" s="23"/>
      <c r="D42" s="23"/>
      <c r="E42" s="24"/>
      <c r="F42" s="30" t="str">
        <f t="shared" si="6"/>
        <v/>
      </c>
      <c r="G42" s="31" t="str">
        <f t="shared" si="1"/>
        <v/>
      </c>
      <c r="H42" s="29"/>
      <c r="I42" s="25" t="str">
        <f t="shared" si="2"/>
        <v/>
      </c>
      <c r="J42" s="26" t="str">
        <f t="shared" si="3"/>
        <v/>
      </c>
      <c r="K42" s="25" t="str">
        <f t="shared" si="4"/>
        <v/>
      </c>
      <c r="L42" s="26" t="str">
        <f t="shared" si="5"/>
        <v/>
      </c>
    </row>
    <row r="43" spans="1:12" x14ac:dyDescent="0.2">
      <c r="A43" s="6"/>
      <c r="B43" s="23"/>
      <c r="C43" s="23"/>
      <c r="D43" s="23"/>
      <c r="E43" s="24"/>
      <c r="F43" s="30" t="str">
        <f t="shared" si="6"/>
        <v/>
      </c>
      <c r="G43" s="31" t="str">
        <f t="shared" si="1"/>
        <v/>
      </c>
      <c r="H43" s="29"/>
      <c r="I43" s="25" t="str">
        <f t="shared" si="2"/>
        <v/>
      </c>
      <c r="J43" s="26" t="str">
        <f t="shared" si="3"/>
        <v/>
      </c>
      <c r="K43" s="25" t="str">
        <f t="shared" si="4"/>
        <v/>
      </c>
      <c r="L43" s="26" t="str">
        <f t="shared" si="5"/>
        <v/>
      </c>
    </row>
    <row r="44" spans="1:12" x14ac:dyDescent="0.2">
      <c r="A44" s="6"/>
      <c r="B44" s="23"/>
      <c r="C44" s="23"/>
      <c r="D44" s="23"/>
      <c r="E44" s="24"/>
      <c r="F44" s="30" t="str">
        <f t="shared" si="6"/>
        <v/>
      </c>
      <c r="G44" s="31" t="str">
        <f t="shared" si="1"/>
        <v/>
      </c>
      <c r="H44" s="29"/>
      <c r="I44" s="25" t="str">
        <f t="shared" si="2"/>
        <v/>
      </c>
      <c r="J44" s="26" t="str">
        <f t="shared" si="3"/>
        <v/>
      </c>
      <c r="K44" s="25" t="str">
        <f t="shared" si="4"/>
        <v/>
      </c>
      <c r="L44" s="26" t="str">
        <f t="shared" si="5"/>
        <v/>
      </c>
    </row>
    <row r="45" spans="1:12" x14ac:dyDescent="0.2">
      <c r="A45" s="6"/>
      <c r="B45" s="23"/>
      <c r="C45" s="23"/>
      <c r="D45" s="23"/>
      <c r="E45" s="24"/>
      <c r="F45" s="30" t="str">
        <f t="shared" si="6"/>
        <v/>
      </c>
      <c r="G45" s="31" t="str">
        <f t="shared" si="1"/>
        <v/>
      </c>
      <c r="H45" s="29"/>
      <c r="I45" s="25" t="str">
        <f t="shared" si="2"/>
        <v/>
      </c>
      <c r="J45" s="26" t="str">
        <f t="shared" si="3"/>
        <v/>
      </c>
      <c r="K45" s="25" t="str">
        <f t="shared" si="4"/>
        <v/>
      </c>
      <c r="L45" s="26" t="str">
        <f t="shared" si="5"/>
        <v/>
      </c>
    </row>
    <row r="46" spans="1:12" x14ac:dyDescent="0.2">
      <c r="A46" s="6"/>
      <c r="B46" s="23"/>
      <c r="C46" s="23"/>
      <c r="D46" s="23"/>
      <c r="E46" s="24"/>
      <c r="F46" s="30" t="str">
        <f t="shared" si="6"/>
        <v/>
      </c>
      <c r="G46" s="31" t="str">
        <f t="shared" si="1"/>
        <v/>
      </c>
      <c r="H46" s="29"/>
      <c r="I46" s="25" t="str">
        <f t="shared" si="2"/>
        <v/>
      </c>
      <c r="J46" s="26" t="str">
        <f t="shared" si="3"/>
        <v/>
      </c>
      <c r="K46" s="25" t="str">
        <f t="shared" si="4"/>
        <v/>
      </c>
      <c r="L46" s="26" t="str">
        <f t="shared" si="5"/>
        <v/>
      </c>
    </row>
    <row r="47" spans="1:12" x14ac:dyDescent="0.2">
      <c r="A47" s="6"/>
      <c r="B47" s="23"/>
      <c r="C47" s="23"/>
      <c r="D47" s="23"/>
      <c r="E47" s="24"/>
      <c r="F47" s="30" t="str">
        <f t="shared" si="6"/>
        <v/>
      </c>
      <c r="G47" s="31" t="str">
        <f t="shared" si="1"/>
        <v/>
      </c>
      <c r="H47" s="29"/>
      <c r="I47" s="25" t="str">
        <f t="shared" si="2"/>
        <v/>
      </c>
      <c r="J47" s="26" t="str">
        <f t="shared" si="3"/>
        <v/>
      </c>
      <c r="K47" s="25" t="str">
        <f t="shared" si="4"/>
        <v/>
      </c>
      <c r="L47" s="26" t="str">
        <f t="shared" si="5"/>
        <v/>
      </c>
    </row>
    <row r="48" spans="1:12" x14ac:dyDescent="0.2">
      <c r="A48" s="6"/>
      <c r="B48" s="23"/>
      <c r="C48" s="23"/>
      <c r="D48" s="23"/>
      <c r="E48" s="24"/>
      <c r="F48" s="30" t="str">
        <f t="shared" si="6"/>
        <v/>
      </c>
      <c r="G48" s="31" t="str">
        <f t="shared" si="1"/>
        <v/>
      </c>
      <c r="H48" s="29"/>
      <c r="I48" s="25" t="str">
        <f t="shared" si="2"/>
        <v/>
      </c>
      <c r="J48" s="26" t="str">
        <f t="shared" si="3"/>
        <v/>
      </c>
      <c r="K48" s="25" t="str">
        <f t="shared" si="4"/>
        <v/>
      </c>
      <c r="L48" s="26" t="str">
        <f t="shared" si="5"/>
        <v/>
      </c>
    </row>
    <row r="49" spans="1:12" x14ac:dyDescent="0.2">
      <c r="A49" s="6"/>
      <c r="B49" s="23"/>
      <c r="C49" s="23"/>
      <c r="D49" s="23"/>
      <c r="E49" s="24"/>
      <c r="F49" s="30" t="str">
        <f t="shared" si="6"/>
        <v/>
      </c>
      <c r="G49" s="31" t="str">
        <f t="shared" si="1"/>
        <v/>
      </c>
      <c r="H49" s="29"/>
      <c r="I49" s="25" t="str">
        <f t="shared" si="2"/>
        <v/>
      </c>
      <c r="J49" s="26" t="str">
        <f t="shared" si="3"/>
        <v/>
      </c>
      <c r="K49" s="25" t="str">
        <f t="shared" si="4"/>
        <v/>
      </c>
      <c r="L49" s="26" t="str">
        <f t="shared" si="5"/>
        <v/>
      </c>
    </row>
    <row r="50" spans="1:12" x14ac:dyDescent="0.2">
      <c r="A50" s="6"/>
      <c r="B50" s="23"/>
      <c r="C50" s="23"/>
      <c r="D50" s="23"/>
      <c r="E50" s="24"/>
      <c r="F50" s="30" t="str">
        <f t="shared" si="6"/>
        <v/>
      </c>
      <c r="G50" s="31" t="str">
        <f t="shared" si="1"/>
        <v/>
      </c>
      <c r="H50" s="29"/>
      <c r="I50" s="25" t="str">
        <f t="shared" si="2"/>
        <v/>
      </c>
      <c r="J50" s="26" t="str">
        <f t="shared" si="3"/>
        <v/>
      </c>
      <c r="K50" s="25" t="str">
        <f t="shared" si="4"/>
        <v/>
      </c>
      <c r="L50" s="26" t="str">
        <f t="shared" si="5"/>
        <v/>
      </c>
    </row>
    <row r="51" spans="1:12" x14ac:dyDescent="0.2">
      <c r="A51" s="6"/>
      <c r="B51" s="23"/>
      <c r="C51" s="23"/>
      <c r="D51" s="23"/>
      <c r="E51" s="24"/>
      <c r="F51" s="30" t="str">
        <f t="shared" si="6"/>
        <v/>
      </c>
      <c r="G51" s="31" t="str">
        <f t="shared" si="1"/>
        <v/>
      </c>
      <c r="H51" s="29"/>
      <c r="I51" s="25" t="str">
        <f t="shared" si="2"/>
        <v/>
      </c>
      <c r="J51" s="26" t="str">
        <f t="shared" si="3"/>
        <v/>
      </c>
      <c r="K51" s="25" t="str">
        <f t="shared" si="4"/>
        <v/>
      </c>
      <c r="L51" s="26" t="str">
        <f t="shared" si="5"/>
        <v/>
      </c>
    </row>
    <row r="52" spans="1:12" x14ac:dyDescent="0.2">
      <c r="A52" s="6"/>
      <c r="B52" s="23"/>
      <c r="C52" s="23"/>
      <c r="D52" s="23"/>
      <c r="E52" s="24"/>
      <c r="F52" s="30" t="str">
        <f t="shared" si="6"/>
        <v/>
      </c>
      <c r="G52" s="31" t="str">
        <f t="shared" si="1"/>
        <v/>
      </c>
      <c r="H52" s="29"/>
      <c r="I52" s="25" t="str">
        <f t="shared" si="2"/>
        <v/>
      </c>
      <c r="J52" s="26" t="str">
        <f t="shared" si="3"/>
        <v/>
      </c>
      <c r="K52" s="25" t="str">
        <f t="shared" si="4"/>
        <v/>
      </c>
      <c r="L52" s="26" t="str">
        <f t="shared" si="5"/>
        <v/>
      </c>
    </row>
    <row r="53" spans="1:12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</row>
    <row r="54" spans="1:12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</row>
    <row r="55" spans="1:12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</row>
    <row r="57" spans="1:12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</row>
    <row r="58" spans="1:12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</row>
    <row r="59" spans="1:12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</row>
    <row r="60" spans="1:12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</row>
    <row r="61" spans="1:12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</row>
    <row r="62" spans="1:12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</row>
    <row r="63" spans="1:12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</row>
    <row r="64" spans="1:12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1:12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</row>
    <row r="66" spans="1:12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spans="1:12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1:12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spans="1:12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</row>
    <row r="70" spans="1:12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</row>
    <row r="71" spans="1:12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</row>
    <row r="72" spans="1:12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1:12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spans="1:12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spans="1:12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</row>
    <row r="77" spans="1:12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</row>
    <row r="78" spans="1:12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2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</row>
    <row r="80" spans="1:12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2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1:12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1:12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1:12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1:12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1:12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2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1:12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2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2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2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1:12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1:12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</sheetData>
  <sheetProtection formatCells="0" formatColumns="0" formatRows="0" insertColumns="0" insertRows="0" insertHyperlinks="0" deleteColumns="0" deleteRows="0"/>
  <mergeCells count="17">
    <mergeCell ref="A6:B6"/>
    <mergeCell ref="C7:F7"/>
    <mergeCell ref="C8:D8"/>
    <mergeCell ref="A1:M1"/>
    <mergeCell ref="I16:J16"/>
    <mergeCell ref="B11:H11"/>
    <mergeCell ref="B12:E12"/>
    <mergeCell ref="A3:B3"/>
    <mergeCell ref="C6:E6"/>
    <mergeCell ref="C3:E3"/>
    <mergeCell ref="A2:L2"/>
    <mergeCell ref="K16:L16"/>
    <mergeCell ref="F12:G12"/>
    <mergeCell ref="A16:E16"/>
    <mergeCell ref="F16:H16"/>
    <mergeCell ref="H12:H13"/>
    <mergeCell ref="A4:B4"/>
  </mergeCells>
  <phoneticPr fontId="0" type="noConversion"/>
  <conditionalFormatting sqref="J18:J52">
    <cfRule type="cellIs" dxfId="3" priority="4" operator="greaterThan">
      <formula>L18</formula>
    </cfRule>
    <cfRule type="cellIs" dxfId="2" priority="3" operator="lessThan">
      <formula>L18</formula>
    </cfRule>
  </conditionalFormatting>
  <conditionalFormatting sqref="L18:L52">
    <cfRule type="cellIs" dxfId="1" priority="2" operator="greaterThan">
      <formula>J18</formula>
    </cfRule>
    <cfRule type="cellIs" dxfId="0" priority="1" operator="lessThan">
      <formula>J18</formula>
    </cfRule>
  </conditionalFormatting>
  <dataValidations disablePrompts="1" count="1">
    <dataValidation type="list" allowBlank="1" showInputMessage="1" showErrorMessage="1" sqref="C3:E3">
      <formula1>"SIRGAS 2000, SAD69"</formula1>
    </dataValidation>
  </dataValidations>
  <printOptions horizontalCentered="1"/>
  <pageMargins left="0.59055118110236227" right="0.59055118110236227" top="0.59055118110236227" bottom="0.59055118110236227" header="0" footer="0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ALTITUDE ORTOMÉTRICA</vt:lpstr>
      <vt:lpstr>'ALTITUDE ORTOMÉTRICA'!Titulos_de_impressao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GPS Observations</dc:title>
  <dc:creator>Lino</dc:creator>
  <cp:lastModifiedBy>Cassandra</cp:lastModifiedBy>
  <cp:lastPrinted>2010-02-02T22:40:37Z</cp:lastPrinted>
  <dcterms:created xsi:type="dcterms:W3CDTF">2008-06-18T11:56:09Z</dcterms:created>
  <dcterms:modified xsi:type="dcterms:W3CDTF">2018-03-22T11:53:04Z</dcterms:modified>
</cp:coreProperties>
</file>